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182-2023 WSP -\"/>
    </mc:Choice>
  </mc:AlternateContent>
  <xr:revisionPtr revIDLastSave="0" documentId="13_ncr:1_{95496F80-F8F4-4974-82A8-FB3317F9CF67}" xr6:coauthVersionLast="36" xr6:coauthVersionMax="47" xr10:uidLastSave="{00000000-0000-0000-0000-000000000000}"/>
  <bookViews>
    <workbookView xWindow="0" yWindow="0" windowWidth="15330" windowHeight="7485" xr2:uid="{00000000-000D-0000-FFFF-FFFF00000000}"/>
  </bookViews>
  <sheets>
    <sheet name="182-2023_FORM B - PRICES" sheetId="1" r:id="rId1"/>
  </sheets>
  <definedNames>
    <definedName name="_12TENDER_SUBMISSI">'182-2023_FORM B - PRICES'!#REF!</definedName>
    <definedName name="_4PAGE_1_OF_13">'182-2023_FORM B - PRICES'!#REF!</definedName>
    <definedName name="_8TENDER_NO._181">'182-2023_FORM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'182-2023_FORM B - PRICES'!#REF!</definedName>
    <definedName name="_xlnm.Print_Area" localSheetId="0">'182-2023_FORM B - PRICES'!$B$1:$H$53</definedName>
    <definedName name="_xlnm.Print_Titles" localSheetId="0">'182-2023_FORM B - PRICES'!$1:$5</definedName>
    <definedName name="_xlnm.Print_Titles">'182-2023_FORM B - PRICES'!$B$4:$IQ$4</definedName>
    <definedName name="TEMP">'182-2023_FORM B - PRICES'!#REF!</definedName>
    <definedName name="TESTHEAD">'182-2023_FORM B - PRICES'!#REF!</definedName>
    <definedName name="XEVERYTHING">'182-2023_FORM B - PRICES'!$B$1:$IQ$45</definedName>
    <definedName name="XITEMS">'182-2023_FORM B - PRICES'!$B$6:$IQ$45</definedName>
  </definedNames>
  <calcPr calcId="191029" fullPrecision="0"/>
</workbook>
</file>

<file path=xl/calcChain.xml><?xml version="1.0" encoding="utf-8"?>
<calcChain xmlns="http://schemas.openxmlformats.org/spreadsheetml/2006/main">
  <c r="H37" i="1" l="1"/>
  <c r="H28" i="1"/>
  <c r="H42" i="1"/>
  <c r="H40" i="1"/>
  <c r="H9" i="1" l="1"/>
  <c r="H25" i="1"/>
  <c r="H24" i="1"/>
  <c r="H15" i="1"/>
  <c r="H44" i="1" l="1"/>
  <c r="H19" i="1" l="1"/>
  <c r="H17" i="1"/>
  <c r="H8" i="1" l="1"/>
  <c r="H35" i="1"/>
  <c r="H34" i="1" l="1"/>
  <c r="H33" i="1"/>
  <c r="H31" i="1"/>
  <c r="H22" i="1"/>
  <c r="H20" i="1"/>
  <c r="H14" i="1"/>
  <c r="H13" i="1"/>
  <c r="H11" i="1"/>
  <c r="C50" i="1" l="1"/>
  <c r="B50" i="1"/>
  <c r="H45" i="1"/>
  <c r="H50" i="1" s="1"/>
  <c r="C45" i="1"/>
  <c r="B45" i="1"/>
  <c r="C51" i="1" l="1"/>
  <c r="B51" i="1"/>
  <c r="C48" i="1"/>
  <c r="B48" i="1"/>
  <c r="H47" i="1"/>
  <c r="H48" i="1" l="1"/>
  <c r="H51" i="1" s="1"/>
  <c r="G52" i="1" l="1"/>
</calcChain>
</file>

<file path=xl/sharedStrings.xml><?xml version="1.0" encoding="utf-8"?>
<sst xmlns="http://schemas.openxmlformats.org/spreadsheetml/2006/main" count="179" uniqueCount="133">
  <si>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</si>
  <si>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</si>
  <si>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</si>
  <si>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</si>
  <si>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</si>
  <si>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</si>
  <si>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</si>
  <si>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</si>
  <si>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</si>
  <si>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</si>
  <si>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</si>
  <si>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</si>
  <si>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</si>
  <si>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</si>
  <si>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</si>
  <si>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</si>
  <si>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</si>
  <si>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</si>
  <si>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</si>
  <si>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</si>
  <si>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ROADWORKS - REMOVALS/RENEWALS</t>
  </si>
  <si>
    <t>MOBILIZATION /DEMOLIBIZATION</t>
  </si>
  <si>
    <t>L. sum</t>
  </si>
  <si>
    <t>I001</t>
  </si>
  <si>
    <t>Mobilization/Demobilization</t>
  </si>
  <si>
    <t>SPRINGFIELD ROAD - LAGIMODIERE BOULEVARD TO COX BOULEVARD</t>
  </si>
  <si>
    <t>CW 3110-R22</t>
  </si>
  <si>
    <t>m²</t>
  </si>
  <si>
    <t>i)</t>
  </si>
  <si>
    <t>ii)</t>
  </si>
  <si>
    <t>a)</t>
  </si>
  <si>
    <t>B190</t>
  </si>
  <si>
    <t xml:space="preserve">Construction of Asphaltic Concrete Overlay </t>
  </si>
  <si>
    <t>CW 3410-R12</t>
  </si>
  <si>
    <t>B191</t>
  </si>
  <si>
    <t>Main Line Paving</t>
  </si>
  <si>
    <t>B193</t>
  </si>
  <si>
    <t>Type IA</t>
  </si>
  <si>
    <t>tonne</t>
  </si>
  <si>
    <t>B194</t>
  </si>
  <si>
    <t>Tie-ins and Approaches</t>
  </si>
  <si>
    <t>B195</t>
  </si>
  <si>
    <t>m³</t>
  </si>
  <si>
    <t>A010</t>
  </si>
  <si>
    <t>A.9</t>
  </si>
  <si>
    <t>Supplying and Placing Base Course Material</t>
  </si>
  <si>
    <r>
      <t>CW 3110-R22</t>
    </r>
    <r>
      <rPr>
        <sz val="11"/>
        <color theme="1"/>
        <rFont val="Calibri"/>
        <family val="2"/>
        <scheme val="minor"/>
      </rPr>
      <t/>
    </r>
  </si>
  <si>
    <t>A.7</t>
  </si>
  <si>
    <t>A.13</t>
  </si>
  <si>
    <t>A013</t>
  </si>
  <si>
    <t xml:space="preserve">Ditch Grading </t>
  </si>
  <si>
    <t>A003</t>
  </si>
  <si>
    <t>B.1</t>
  </si>
  <si>
    <t>A007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</si>
  <si>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</si>
  <si>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</si>
  <si>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</si>
  <si>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</si>
  <si>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</si>
  <si>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A022</t>
  </si>
  <si>
    <t>Geotextile Fabric</t>
  </si>
  <si>
    <t>CW 3130-R5</t>
  </si>
  <si>
    <t>A022A2</t>
  </si>
  <si>
    <t>Separation/Filtration Fabric</t>
  </si>
  <si>
    <t>A023</t>
  </si>
  <si>
    <t>CW 3150-R4</t>
  </si>
  <si>
    <t>A024</t>
  </si>
  <si>
    <t>A026</t>
  </si>
  <si>
    <t>Limestone</t>
  </si>
  <si>
    <t>B198</t>
  </si>
  <si>
    <t>Construction of Asphaltic Concrete Base Course (Type III)</t>
  </si>
  <si>
    <t xml:space="preserve">CW 3410-R12 </t>
  </si>
  <si>
    <t>Pulverization of Existing Asphalt Pavement</t>
  </si>
  <si>
    <t>A022A4</t>
  </si>
  <si>
    <t>Supply and Install Geogrid</t>
  </si>
  <si>
    <t>CW 3135-R2</t>
  </si>
  <si>
    <t>A022A5</t>
  </si>
  <si>
    <t>Class A Geogrid</t>
  </si>
  <si>
    <t>G004</t>
  </si>
  <si>
    <t>E2</t>
  </si>
  <si>
    <t>(SEE B10)</t>
  </si>
  <si>
    <t>A015</t>
  </si>
  <si>
    <t>A.15</t>
  </si>
  <si>
    <t>Ditch Excavation</t>
  </si>
  <si>
    <t>Excavation - Bench Cut</t>
  </si>
  <si>
    <t>A030</t>
  </si>
  <si>
    <t>Fill Material</t>
  </si>
  <si>
    <t>CW 3170-R3</t>
  </si>
  <si>
    <t>A031</t>
  </si>
  <si>
    <t>Placing Suitable Site Material</t>
  </si>
  <si>
    <t>A033</t>
  </si>
  <si>
    <t>Supplying and Placing Imported Material</t>
  </si>
  <si>
    <t>A.1</t>
  </si>
  <si>
    <t>A.2</t>
  </si>
  <si>
    <t>A.3</t>
  </si>
  <si>
    <t>A.4</t>
  </si>
  <si>
    <t>A.5</t>
  </si>
  <si>
    <t>A.6</t>
  </si>
  <si>
    <t>A.8</t>
  </si>
  <si>
    <t>A.10</t>
  </si>
  <si>
    <t>A.11</t>
  </si>
  <si>
    <t>A.12</t>
  </si>
  <si>
    <t>A.14</t>
  </si>
  <si>
    <t>E052s</t>
  </si>
  <si>
    <t>Corrugated Steel Pipe Culvert - Supply</t>
  </si>
  <si>
    <t>CW 3610-R5</t>
  </si>
  <si>
    <t>E056s</t>
  </si>
  <si>
    <t>m</t>
  </si>
  <si>
    <t>E057i</t>
  </si>
  <si>
    <t>Corrugated Steel Pipe Culvert - Install</t>
  </si>
  <si>
    <t>E061i</t>
  </si>
  <si>
    <t>ASSOCIATED DRAINAGE AND UNDERGROUND WORKS</t>
  </si>
  <si>
    <t>B001</t>
  </si>
  <si>
    <t>Pavement Removal</t>
  </si>
  <si>
    <t>B003</t>
  </si>
  <si>
    <t>Excavation - Road Repairs</t>
  </si>
  <si>
    <t>A.16</t>
  </si>
  <si>
    <t>A.17</t>
  </si>
  <si>
    <t>A.18</t>
  </si>
  <si>
    <t>Asphalt Pavement - Approaches</t>
  </si>
  <si>
    <t>JOINT AND CRACK SEALING</t>
  </si>
  <si>
    <t>D006</t>
  </si>
  <si>
    <t xml:space="preserve">Reflective Crack Maintenance </t>
  </si>
  <si>
    <t>CW 3250-R7</t>
  </si>
  <si>
    <t>A.19</t>
  </si>
  <si>
    <t>Hydro Seed</t>
  </si>
  <si>
    <t>CW 3520-R7, E15</t>
  </si>
  <si>
    <t>CW 3110-R22, E13, E16</t>
  </si>
  <si>
    <t>E13</t>
  </si>
  <si>
    <t>CW 3110-R22, E14</t>
  </si>
  <si>
    <t>(600 mm, 2.0mm gauge, Galvanized)</t>
  </si>
  <si>
    <t>Preparation of Existing Roadway</t>
  </si>
  <si>
    <t>Surfacing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</si>
</sst>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Subtotal: &quot;#\ ###\ ##0.00;;&quot;Subtotal: Nil&quot;;@"/>
    <numFmt numFmtId="177" formatCode="0.0"/>
  </numFmts>
  <fonts count="55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name val="Arial"/>
      <family val="2"/>
    </font>
    <font>
      <sz val="10"/>
      <color theme="1"/>
      <name val="MS Sans Serif"/>
      <family val="2"/>
    </font>
    <font>
      <sz val="10"/>
      <name val="MS Sans Serif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</borders>
  <cellStyleXfs count="110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8" fontId="12" fillId="0" borderId="2" applyFill="0">
      <alignment horizontal="right" vertical="top"/>
    </xf>
    <xf numFmtId="168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3" fontId="12" fillId="0" borderId="1" applyFill="0"/>
    <xf numFmtId="173" fontId="40" fillId="0" borderId="1" applyFill="0"/>
    <xf numFmtId="173" fontId="40" fillId="0" borderId="1" applyFill="0"/>
    <xf numFmtId="169" fontId="12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7" fontId="12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12" fillId="0" borderId="1" applyFill="0"/>
    <xf numFmtId="167" fontId="40" fillId="0" borderId="1" applyFill="0"/>
    <xf numFmtId="167" fontId="40" fillId="0" borderId="1" applyFill="0"/>
    <xf numFmtId="167" fontId="12" fillId="0" borderId="3" applyFill="0">
      <alignment horizontal="right"/>
    </xf>
    <xf numFmtId="167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5" fontId="13" fillId="0" borderId="3" applyNumberFormat="0" applyFont="0" applyFill="0" applyBorder="0" applyAlignment="0" applyProtection="0">
      <alignment horizontal="center" vertical="top" wrapText="1"/>
    </xf>
    <xf numFmtId="175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2" fontId="19" fillId="0" borderId="0" applyFill="0">
      <alignment horizontal="centerContinuous" vertical="center"/>
    </xf>
    <xf numFmtId="172" fontId="47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0" fontId="20" fillId="0" borderId="0" applyFill="0">
      <alignment horizontal="left"/>
    </xf>
    <xf numFmtId="170" fontId="48" fillId="0" borderId="0" applyFill="0">
      <alignment horizontal="left"/>
    </xf>
    <xf numFmtId="171" fontId="21" fillId="0" borderId="0" applyFill="0">
      <alignment horizontal="right"/>
    </xf>
    <xf numFmtId="171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54" fillId="0" borderId="0"/>
  </cellStyleXfs>
  <cellXfs count="153">
    <xf numFmtId="0" fontId="0" fillId="2" borderId="0" xfId="0" applyNumberFormat="1"/>
    <xf numFmtId="0" fontId="0" fillId="2" borderId="0" xfId="0" applyNumberFormat="1" applyAlignment="1">
      <alignment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29" xfId="0" applyNumberFormat="1" applyBorder="1" applyAlignment="1">
      <alignment horizontal="right"/>
    </xf>
    <xf numFmtId="166" fontId="51" fillId="25" borderId="1" xfId="81" applyNumberFormat="1" applyFont="1" applyFill="1" applyBorder="1" applyAlignment="1" applyProtection="1">
      <alignment vertical="top"/>
      <protection locked="0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5" borderId="1" xfId="0" applyNumberFormat="1" applyFont="1" applyFill="1" applyBorder="1" applyAlignment="1">
      <alignment horizontal="center" vertical="top" wrapText="1"/>
    </xf>
    <xf numFmtId="164" fontId="9" fillId="25" borderId="1" xfId="0" applyNumberFormat="1" applyFont="1" applyFill="1" applyBorder="1" applyAlignment="1">
      <alignment horizontal="center" vertical="top" wrapText="1"/>
    </xf>
    <xf numFmtId="166" fontId="9" fillId="25" borderId="1" xfId="0" applyNumberFormat="1" applyFont="1" applyFill="1" applyBorder="1" applyAlignment="1" applyProtection="1">
      <alignment vertical="top"/>
      <protection locked="0"/>
    </xf>
    <xf numFmtId="0" fontId="53" fillId="25" borderId="0" xfId="0" applyFont="1" applyFill="1"/>
    <xf numFmtId="4" fontId="9" fillId="25" borderId="1" xfId="0" applyNumberFormat="1" applyFont="1" applyFill="1" applyBorder="1" applyAlignment="1">
      <alignment horizontal="center" vertical="top"/>
    </xf>
    <xf numFmtId="0" fontId="9" fillId="25" borderId="1" xfId="0" applyFont="1" applyFill="1" applyBorder="1" applyAlignment="1">
      <alignment vertical="center"/>
    </xf>
    <xf numFmtId="166" fontId="9" fillId="25" borderId="1" xfId="0" applyNumberFormat="1" applyFont="1" applyFill="1" applyBorder="1" applyAlignment="1">
      <alignment vertical="top"/>
    </xf>
    <xf numFmtId="176" fontId="9" fillId="25" borderId="1" xfId="0" applyNumberFormat="1" applyFont="1" applyFill="1" applyBorder="1" applyAlignment="1">
      <alignment horizontal="center" vertical="top"/>
    </xf>
    <xf numFmtId="0" fontId="3" fillId="26" borderId="19" xfId="0" applyNumberFormat="1" applyFont="1" applyFill="1" applyBorder="1" applyAlignment="1">
      <alignment horizontal="center" vertical="center"/>
    </xf>
    <xf numFmtId="7" fontId="0" fillId="26" borderId="19" xfId="0" applyNumberFormat="1" applyFill="1" applyBorder="1" applyAlignment="1">
      <alignment horizontal="right" vertical="center"/>
    </xf>
    <xf numFmtId="0" fontId="3" fillId="26" borderId="19" xfId="0" applyNumberFormat="1" applyFont="1" applyFill="1" applyBorder="1" applyAlignment="1">
      <alignment vertical="top"/>
    </xf>
    <xf numFmtId="164" fontId="7" fillId="27" borderId="19" xfId="0" applyNumberFormat="1" applyFont="1" applyFill="1" applyBorder="1" applyAlignment="1" applyProtection="1">
      <alignment horizontal="left" vertical="center"/>
    </xf>
    <xf numFmtId="1" fontId="0" fillId="26" borderId="20" xfId="0" applyNumberFormat="1" applyFill="1" applyBorder="1" applyAlignment="1">
      <alignment horizontal="center" vertical="top"/>
    </xf>
    <xf numFmtId="0" fontId="0" fillId="26" borderId="20" xfId="0" applyNumberFormat="1" applyFill="1" applyBorder="1" applyAlignment="1">
      <alignment horizontal="center" vertical="top"/>
    </xf>
    <xf numFmtId="7" fontId="0" fillId="26" borderId="19" xfId="0" applyNumberFormat="1" applyFill="1" applyBorder="1" applyAlignment="1">
      <alignment horizontal="right"/>
    </xf>
    <xf numFmtId="165" fontId="9" fillId="25" borderId="1" xfId="0" applyNumberFormat="1" applyFont="1" applyFill="1" applyBorder="1" applyAlignment="1">
      <alignment horizontal="left" vertical="top" wrapText="1"/>
    </xf>
    <xf numFmtId="164" fontId="9" fillId="25" borderId="1" xfId="0" applyNumberFormat="1" applyFont="1" applyFill="1" applyBorder="1" applyAlignment="1">
      <alignment horizontal="left" vertical="top" wrapText="1"/>
    </xf>
    <xf numFmtId="0" fontId="9" fillId="25" borderId="1" xfId="0" applyFont="1" applyFill="1" applyBorder="1" applyAlignment="1">
      <alignment horizontal="center" vertical="top" wrapText="1"/>
    </xf>
    <xf numFmtId="1" fontId="9" fillId="25" borderId="1" xfId="0" applyNumberFormat="1" applyFont="1" applyFill="1" applyBorder="1" applyAlignment="1">
      <alignment horizontal="right" vertical="top"/>
    </xf>
    <xf numFmtId="165" fontId="9" fillId="25" borderId="1" xfId="0" applyNumberFormat="1" applyFont="1" applyFill="1" applyBorder="1" applyAlignment="1">
      <alignment horizontal="center" vertical="top" wrapText="1"/>
    </xf>
    <xf numFmtId="164" fontId="9" fillId="25" borderId="47" xfId="0" applyNumberFormat="1" applyFont="1" applyFill="1" applyBorder="1" applyAlignment="1">
      <alignment horizontal="center" vertical="top" wrapText="1"/>
    </xf>
    <xf numFmtId="164" fontId="7" fillId="27" borderId="19" xfId="0" applyNumberFormat="1" applyFont="1" applyFill="1" applyBorder="1" applyAlignment="1" applyProtection="1">
      <alignment horizontal="left" vertical="center" wrapText="1"/>
    </xf>
    <xf numFmtId="1" fontId="0" fillId="26" borderId="20" xfId="0" applyNumberFormat="1" applyFill="1" applyBorder="1" applyAlignment="1">
      <alignment vertical="top"/>
    </xf>
    <xf numFmtId="0" fontId="10" fillId="25" borderId="0" xfId="0" applyFont="1" applyFill="1"/>
    <xf numFmtId="165" fontId="9" fillId="25" borderId="1" xfId="0" applyNumberFormat="1" applyFont="1" applyFill="1" applyBorder="1" applyAlignment="1">
      <alignment horizontal="right" vertical="top" wrapText="1"/>
    </xf>
    <xf numFmtId="0" fontId="3" fillId="26" borderId="22" xfId="0" applyNumberFormat="1" applyFont="1" applyFill="1" applyBorder="1" applyAlignment="1">
      <alignment horizontal="center" vertical="center"/>
    </xf>
    <xf numFmtId="7" fontId="0" fillId="26" borderId="22" xfId="0" applyNumberFormat="1" applyFill="1" applyBorder="1" applyAlignment="1">
      <alignment horizontal="right" vertical="center"/>
    </xf>
    <xf numFmtId="0" fontId="3" fillId="26" borderId="43" xfId="81" applyNumberFormat="1" applyFont="1" applyFill="1" applyBorder="1" applyAlignment="1">
      <alignment horizontal="center" vertical="center"/>
    </xf>
    <xf numFmtId="7" fontId="9" fillId="26" borderId="44" xfId="81" applyNumberFormat="1" applyFill="1" applyBorder="1" applyAlignment="1">
      <alignment horizontal="right" vertical="center"/>
    </xf>
    <xf numFmtId="165" fontId="9" fillId="25" borderId="1" xfId="81" applyNumberFormat="1" applyFont="1" applyFill="1" applyBorder="1" applyAlignment="1" applyProtection="1">
      <alignment horizontal="left" vertical="top" wrapText="1"/>
    </xf>
    <xf numFmtId="164" fontId="9" fillId="25" borderId="1" xfId="81" applyNumberFormat="1" applyFont="1" applyFill="1" applyBorder="1" applyAlignment="1" applyProtection="1">
      <alignment horizontal="left" vertical="top" wrapText="1"/>
    </xf>
    <xf numFmtId="164" fontId="9" fillId="25" borderId="1" xfId="80" applyNumberFormat="1" applyFont="1" applyFill="1" applyBorder="1" applyAlignment="1" applyProtection="1">
      <alignment horizontal="center" vertical="top" wrapText="1"/>
    </xf>
    <xf numFmtId="0" fontId="9" fillId="25" borderId="1" xfId="81" applyNumberFormat="1" applyFont="1" applyFill="1" applyBorder="1" applyAlignment="1" applyProtection="1">
      <alignment horizontal="center" vertical="top" wrapText="1"/>
    </xf>
    <xf numFmtId="1" fontId="51" fillId="25" borderId="1" xfId="81" applyNumberFormat="1" applyFont="1" applyFill="1" applyBorder="1" applyAlignment="1" applyProtection="1">
      <alignment horizontal="right" vertical="top" wrapText="1"/>
    </xf>
    <xf numFmtId="166" fontId="51" fillId="25" borderId="1" xfId="81" applyNumberFormat="1" applyFont="1" applyFill="1" applyBorder="1" applyAlignment="1" applyProtection="1">
      <alignment vertical="top"/>
    </xf>
    <xf numFmtId="0" fontId="3" fillId="26" borderId="45" xfId="81" applyNumberFormat="1" applyFont="1" applyFill="1" applyBorder="1" applyAlignment="1">
      <alignment horizontal="center" vertical="center"/>
    </xf>
    <xf numFmtId="7" fontId="9" fillId="26" borderId="46" xfId="81" applyNumberFormat="1" applyFill="1" applyBorder="1" applyAlignment="1">
      <alignment horizontal="right" vertical="center"/>
    </xf>
    <xf numFmtId="0" fontId="0" fillId="26" borderId="21" xfId="0" applyNumberFormat="1" applyFill="1" applyBorder="1" applyAlignment="1">
      <alignment vertical="top"/>
    </xf>
    <xf numFmtId="0" fontId="5" fillId="26" borderId="15" xfId="0" applyNumberFormat="1" applyFont="1" applyFill="1" applyBorder="1"/>
    <xf numFmtId="0" fontId="0" fillId="26" borderId="15" xfId="0" applyNumberFormat="1" applyFill="1" applyBorder="1" applyAlignment="1">
      <alignment horizontal="center"/>
    </xf>
    <xf numFmtId="0" fontId="0" fillId="26" borderId="15" xfId="0" applyNumberFormat="1" applyFill="1" applyBorder="1"/>
    <xf numFmtId="0" fontId="0" fillId="26" borderId="30" xfId="0" applyNumberFormat="1" applyFill="1" applyBorder="1" applyAlignment="1">
      <alignment horizontal="right"/>
    </xf>
    <xf numFmtId="7" fontId="0" fillId="26" borderId="22" xfId="0" applyNumberFormat="1" applyFill="1" applyBorder="1" applyAlignment="1">
      <alignment horizontal="right"/>
    </xf>
    <xf numFmtId="7" fontId="0" fillId="26" borderId="25" xfId="0" applyNumberFormat="1" applyFill="1" applyBorder="1" applyAlignment="1">
      <alignment horizontal="right"/>
    </xf>
    <xf numFmtId="0" fontId="0" fillId="26" borderId="28" xfId="0" applyNumberFormat="1" applyFill="1" applyBorder="1" applyAlignment="1">
      <alignment vertical="top"/>
    </xf>
    <xf numFmtId="0" fontId="0" fillId="26" borderId="13" xfId="0" applyNumberFormat="1" applyFill="1" applyBorder="1"/>
    <xf numFmtId="0" fontId="0" fillId="26" borderId="13" xfId="0" applyNumberFormat="1" applyFill="1" applyBorder="1" applyAlignment="1">
      <alignment horizontal="center"/>
    </xf>
    <xf numFmtId="0" fontId="0" fillId="26" borderId="31" xfId="0" applyNumberFormat="1" applyFill="1" applyBorder="1" applyAlignment="1">
      <alignment horizontal="right"/>
    </xf>
    <xf numFmtId="0" fontId="53" fillId="25" borderId="0" xfId="0" applyFont="1" applyFill="1" applyAlignment="1">
      <alignment vertical="top"/>
    </xf>
    <xf numFmtId="4" fontId="9" fillId="25" borderId="1" xfId="109" applyNumberFormat="1" applyFont="1" applyFill="1" applyBorder="1" applyAlignment="1" applyProtection="1">
      <alignment horizontal="center" vertical="top" wrapText="1"/>
    </xf>
    <xf numFmtId="164" fontId="9" fillId="25" borderId="1" xfId="0" applyNumberFormat="1" applyFont="1" applyFill="1" applyBorder="1" applyAlignment="1">
      <alignment vertical="top" wrapText="1"/>
    </xf>
    <xf numFmtId="176" fontId="5" fillId="25" borderId="1" xfId="0" applyNumberFormat="1" applyFont="1" applyFill="1" applyBorder="1" applyAlignment="1">
      <alignment horizontal="center"/>
    </xf>
    <xf numFmtId="7" fontId="9" fillId="2" borderId="48" xfId="81" applyNumberFormat="1" applyBorder="1" applyAlignment="1">
      <alignment horizontal="right" vertical="center"/>
    </xf>
    <xf numFmtId="4" fontId="9" fillId="25" borderId="1" xfId="81" applyNumberFormat="1" applyFont="1" applyFill="1" applyBorder="1" applyAlignment="1" applyProtection="1">
      <alignment horizontal="center" vertical="top" wrapText="1"/>
    </xf>
    <xf numFmtId="1" fontId="5" fillId="26" borderId="0" xfId="0" applyNumberFormat="1" applyFont="1" applyFill="1" applyAlignment="1">
      <alignment horizontal="centerContinuous" vertical="top"/>
    </xf>
    <xf numFmtId="0" fontId="5" fillId="26" borderId="0" xfId="0" applyNumberFormat="1" applyFont="1" applyFill="1" applyAlignment="1">
      <alignment horizontal="centerContinuous" vertical="center"/>
    </xf>
    <xf numFmtId="1" fontId="9" fillId="26" borderId="0" xfId="0" applyNumberFormat="1" applyFont="1" applyFill="1" applyAlignment="1">
      <alignment horizontal="centerContinuous" vertical="top"/>
    </xf>
    <xf numFmtId="0" fontId="0" fillId="26" borderId="0" xfId="0" applyNumberFormat="1" applyFill="1" applyAlignment="1">
      <alignment horizontal="centerContinuous" vertical="center"/>
    </xf>
    <xf numFmtId="0" fontId="0" fillId="26" borderId="0" xfId="0" applyNumberFormat="1" applyFill="1" applyAlignment="1">
      <alignment vertical="top"/>
    </xf>
    <xf numFmtId="0" fontId="0" fillId="26" borderId="0" xfId="0" applyNumberFormat="1" applyFill="1" applyAlignment="1"/>
    <xf numFmtId="2" fontId="0" fillId="26" borderId="0" xfId="0" applyNumberFormat="1" applyFill="1" applyAlignment="1">
      <alignment horizontal="centerContinuous"/>
    </xf>
    <xf numFmtId="0" fontId="0" fillId="26" borderId="16" xfId="0" applyNumberFormat="1" applyFill="1" applyBorder="1" applyAlignment="1">
      <alignment horizontal="center" vertical="top"/>
    </xf>
    <xf numFmtId="0" fontId="0" fillId="26" borderId="17" xfId="0" applyNumberFormat="1" applyFill="1" applyBorder="1" applyAlignment="1">
      <alignment horizontal="center"/>
    </xf>
    <xf numFmtId="0" fontId="0" fillId="26" borderId="16" xfId="0" applyNumberFormat="1" applyFill="1" applyBorder="1" applyAlignment="1">
      <alignment horizontal="center"/>
    </xf>
    <xf numFmtId="0" fontId="0" fillId="26" borderId="18" xfId="0" applyNumberFormat="1" applyFill="1" applyBorder="1" applyAlignment="1">
      <alignment horizontal="center"/>
    </xf>
    <xf numFmtId="0" fontId="0" fillId="26" borderId="24" xfId="0" applyNumberFormat="1" applyFill="1" applyBorder="1" applyAlignment="1">
      <alignment vertical="top"/>
    </xf>
    <xf numFmtId="0" fontId="0" fillId="26" borderId="26" xfId="0" applyNumberFormat="1" applyFill="1" applyBorder="1"/>
    <xf numFmtId="0" fontId="0" fillId="26" borderId="24" xfId="0" applyNumberFormat="1" applyFill="1" applyBorder="1" applyAlignment="1">
      <alignment horizontal="center"/>
    </xf>
    <xf numFmtId="0" fontId="0" fillId="26" borderId="27" xfId="0" applyNumberFormat="1" applyFill="1" applyBorder="1"/>
    <xf numFmtId="0" fontId="0" fillId="26" borderId="27" xfId="0" applyNumberFormat="1" applyFill="1" applyBorder="1" applyAlignment="1">
      <alignment horizontal="center"/>
    </xf>
    <xf numFmtId="0" fontId="0" fillId="26" borderId="27" xfId="0" applyNumberFormat="1" applyFill="1" applyBorder="1" applyAlignment="1">
      <alignment horizontal="right"/>
    </xf>
    <xf numFmtId="1" fontId="0" fillId="25" borderId="20" xfId="0" applyNumberFormat="1" applyFill="1" applyBorder="1" applyAlignment="1">
      <alignment horizontal="center" vertical="top"/>
    </xf>
    <xf numFmtId="165" fontId="5" fillId="25" borderId="1" xfId="109" applyNumberFormat="1" applyFont="1" applyFill="1" applyBorder="1" applyAlignment="1" applyProtection="1">
      <alignment horizontal="center" vertical="center" wrapText="1"/>
    </xf>
    <xf numFmtId="164" fontId="5" fillId="25" borderId="1" xfId="109" applyNumberFormat="1" applyFont="1" applyFill="1" applyBorder="1" applyAlignment="1" applyProtection="1">
      <alignment vertical="center" wrapText="1"/>
    </xf>
    <xf numFmtId="165" fontId="9" fillId="25" borderId="1" xfId="109" applyNumberFormat="1" applyFont="1" applyFill="1" applyBorder="1" applyAlignment="1" applyProtection="1">
      <alignment horizontal="left" vertical="top" wrapText="1"/>
    </xf>
    <xf numFmtId="164" fontId="9" fillId="25" borderId="1" xfId="109" applyNumberFormat="1" applyFont="1" applyFill="1" applyBorder="1" applyAlignment="1" applyProtection="1">
      <alignment horizontal="left" vertical="top" wrapText="1"/>
    </xf>
    <xf numFmtId="164" fontId="9" fillId="25" borderId="1" xfId="109" applyNumberFormat="1" applyFont="1" applyFill="1" applyBorder="1" applyAlignment="1" applyProtection="1">
      <alignment horizontal="center" vertical="top" wrapText="1"/>
    </xf>
    <xf numFmtId="0" fontId="9" fillId="25" borderId="1" xfId="109" applyNumberFormat="1" applyFont="1" applyFill="1" applyBorder="1" applyAlignment="1" applyProtection="1">
      <alignment horizontal="center" vertical="top" wrapText="1"/>
    </xf>
    <xf numFmtId="165" fontId="5" fillId="25" borderId="1" xfId="0" applyNumberFormat="1" applyFont="1" applyFill="1" applyBorder="1" applyAlignment="1">
      <alignment horizontal="center" vertical="center" wrapText="1"/>
    </xf>
    <xf numFmtId="164" fontId="5" fillId="25" borderId="1" xfId="0" applyNumberFormat="1" applyFont="1" applyFill="1" applyBorder="1" applyAlignment="1">
      <alignment vertical="center" wrapText="1"/>
    </xf>
    <xf numFmtId="164" fontId="9" fillId="25" borderId="1" xfId="0" applyNumberFormat="1" applyFont="1" applyFill="1" applyBorder="1" applyAlignment="1">
      <alignment horizontal="centerContinuous" wrapText="1"/>
    </xf>
    <xf numFmtId="167" fontId="9" fillId="25" borderId="1" xfId="0" applyNumberFormat="1" applyFont="1" applyFill="1" applyBorder="1" applyAlignment="1">
      <alignment horizontal="centerContinuous"/>
    </xf>
    <xf numFmtId="1" fontId="9" fillId="25" borderId="1" xfId="0" applyNumberFormat="1" applyFont="1" applyFill="1" applyBorder="1" applyAlignment="1">
      <alignment horizontal="right" vertical="top" wrapText="1"/>
    </xf>
    <xf numFmtId="166" fontId="9" fillId="25" borderId="1" xfId="0" applyNumberFormat="1" applyFont="1" applyFill="1" applyBorder="1" applyAlignment="1">
      <alignment vertical="top" wrapText="1"/>
    </xf>
    <xf numFmtId="7" fontId="6" fillId="25" borderId="0" xfId="0" applyNumberFormat="1" applyFont="1" applyFill="1" applyAlignment="1">
      <alignment horizontal="centerContinuous" vertical="center"/>
    </xf>
    <xf numFmtId="7" fontId="2" fillId="25" borderId="0" xfId="0" applyNumberFormat="1" applyFont="1" applyFill="1" applyAlignment="1">
      <alignment horizontal="centerContinuous" vertical="center"/>
    </xf>
    <xf numFmtId="7" fontId="0" fillId="25" borderId="0" xfId="0" applyNumberFormat="1" applyFill="1" applyAlignment="1">
      <alignment horizontal="centerContinuous" vertical="center"/>
    </xf>
    <xf numFmtId="7" fontId="0" fillId="25" borderId="18" xfId="0" applyNumberFormat="1" applyFill="1" applyBorder="1" applyAlignment="1">
      <alignment horizontal="right"/>
    </xf>
    <xf numFmtId="7" fontId="0" fillId="25" borderId="27" xfId="0" applyNumberFormat="1" applyFill="1" applyBorder="1" applyAlignment="1">
      <alignment horizontal="right"/>
    </xf>
    <xf numFmtId="7" fontId="0" fillId="25" borderId="20" xfId="0" applyNumberFormat="1" applyFill="1" applyBorder="1" applyAlignment="1">
      <alignment horizontal="right" vertical="center"/>
    </xf>
    <xf numFmtId="7" fontId="0" fillId="25" borderId="20" xfId="0" applyNumberFormat="1" applyFill="1" applyBorder="1" applyAlignment="1">
      <alignment horizontal="right"/>
    </xf>
    <xf numFmtId="7" fontId="0" fillId="25" borderId="22" xfId="0" applyNumberFormat="1" applyFill="1" applyBorder="1" applyAlignment="1">
      <alignment horizontal="right" vertical="center"/>
    </xf>
    <xf numFmtId="7" fontId="9" fillId="25" borderId="20" xfId="81" applyNumberFormat="1" applyFill="1" applyBorder="1" applyAlignment="1">
      <alignment horizontal="right" vertical="center"/>
    </xf>
    <xf numFmtId="7" fontId="9" fillId="25" borderId="22" xfId="81" applyNumberFormat="1" applyFill="1" applyBorder="1" applyAlignment="1">
      <alignment horizontal="right" vertical="center"/>
    </xf>
    <xf numFmtId="0" fontId="0" fillId="25" borderId="0" xfId="0" applyNumberFormat="1" applyFill="1" applyBorder="1" applyAlignment="1">
      <alignment horizontal="right"/>
    </xf>
    <xf numFmtId="7" fontId="0" fillId="25" borderId="22" xfId="0" applyNumberFormat="1" applyFill="1" applyBorder="1" applyAlignment="1">
      <alignment horizontal="right"/>
    </xf>
    <xf numFmtId="7" fontId="0" fillId="25" borderId="25" xfId="0" applyNumberFormat="1" applyFill="1" applyBorder="1" applyAlignment="1">
      <alignment horizontal="right"/>
    </xf>
    <xf numFmtId="7" fontId="0" fillId="25" borderId="13" xfId="0" applyNumberFormat="1" applyFill="1" applyBorder="1" applyAlignment="1">
      <alignment horizontal="right"/>
    </xf>
    <xf numFmtId="0" fontId="0" fillId="25" borderId="0" xfId="0" applyNumberFormat="1" applyFill="1" applyAlignment="1">
      <alignment horizontal="right"/>
    </xf>
    <xf numFmtId="165" fontId="9" fillId="25" borderId="2" xfId="0" applyNumberFormat="1" applyFont="1" applyFill="1" applyBorder="1" applyAlignment="1">
      <alignment horizontal="center" vertical="top" wrapText="1"/>
    </xf>
    <xf numFmtId="164" fontId="9" fillId="25" borderId="2" xfId="0" applyNumberFormat="1" applyFont="1" applyFill="1" applyBorder="1" applyAlignment="1">
      <alignment horizontal="left" vertical="top" wrapText="1"/>
    </xf>
    <xf numFmtId="164" fontId="9" fillId="25" borderId="2" xfId="0" applyNumberFormat="1" applyFont="1" applyFill="1" applyBorder="1" applyAlignment="1">
      <alignment horizontal="center" vertical="top" wrapText="1"/>
    </xf>
    <xf numFmtId="0" fontId="9" fillId="25" borderId="2" xfId="0" applyFont="1" applyFill="1" applyBorder="1" applyAlignment="1">
      <alignment horizontal="center" vertical="top" wrapText="1"/>
    </xf>
    <xf numFmtId="166" fontId="9" fillId="25" borderId="2" xfId="0" applyNumberFormat="1" applyFont="1" applyFill="1" applyBorder="1" applyAlignment="1" applyProtection="1">
      <alignment vertical="top"/>
      <protection locked="0"/>
    </xf>
    <xf numFmtId="166" fontId="9" fillId="25" borderId="2" xfId="0" applyNumberFormat="1" applyFont="1" applyFill="1" applyBorder="1" applyAlignment="1">
      <alignment vertical="top"/>
    </xf>
    <xf numFmtId="177" fontId="9" fillId="25" borderId="1" xfId="0" applyNumberFormat="1" applyFont="1" applyFill="1" applyBorder="1" applyAlignment="1">
      <alignment horizontal="right" vertical="top"/>
    </xf>
    <xf numFmtId="177" fontId="9" fillId="25" borderId="47" xfId="0" applyNumberFormat="1" applyFont="1" applyFill="1" applyBorder="1" applyAlignment="1">
      <alignment horizontal="right" vertical="top"/>
    </xf>
    <xf numFmtId="177" fontId="9" fillId="25" borderId="2" xfId="0" applyNumberFormat="1" applyFont="1" applyFill="1" applyBorder="1" applyAlignment="1">
      <alignment horizontal="right" vertical="top"/>
    </xf>
    <xf numFmtId="177" fontId="9" fillId="25" borderId="1" xfId="0" applyNumberFormat="1" applyFont="1" applyFill="1" applyBorder="1" applyAlignment="1">
      <alignment horizontal="right" vertical="top" wrapText="1"/>
    </xf>
    <xf numFmtId="1" fontId="4" fillId="26" borderId="40" xfId="0" applyNumberFormat="1" applyFont="1" applyFill="1" applyBorder="1" applyAlignment="1">
      <alignment horizontal="left" vertical="center" wrapText="1"/>
    </xf>
    <xf numFmtId="0" fontId="0" fillId="26" borderId="41" xfId="0" applyNumberFormat="1" applyFill="1" applyBorder="1" applyAlignment="1">
      <alignment vertical="center" wrapText="1"/>
    </xf>
    <xf numFmtId="0" fontId="0" fillId="26" borderId="42" xfId="0" applyNumberFormat="1" applyFill="1" applyBorder="1" applyAlignment="1">
      <alignment vertical="center" wrapText="1"/>
    </xf>
    <xf numFmtId="1" fontId="8" fillId="26" borderId="20" xfId="0" applyNumberFormat="1" applyFont="1" applyFill="1" applyBorder="1" applyAlignment="1">
      <alignment horizontal="left" vertical="center" wrapText="1"/>
    </xf>
    <xf numFmtId="0" fontId="0" fillId="26" borderId="0" xfId="0" applyNumberFormat="1" applyFill="1" applyBorder="1" applyAlignment="1">
      <alignment vertical="center" wrapText="1"/>
    </xf>
    <xf numFmtId="0" fontId="0" fillId="26" borderId="39" xfId="0" applyNumberFormat="1" applyFill="1" applyBorder="1" applyAlignment="1">
      <alignment vertical="center" wrapText="1"/>
    </xf>
    <xf numFmtId="1" fontId="8" fillId="26" borderId="34" xfId="0" applyNumberFormat="1" applyFont="1" applyFill="1" applyBorder="1" applyAlignment="1">
      <alignment horizontal="left" vertical="center" wrapText="1"/>
    </xf>
    <xf numFmtId="0" fontId="0" fillId="26" borderId="35" xfId="0" applyNumberFormat="1" applyFill="1" applyBorder="1" applyAlignment="1">
      <alignment vertical="center" wrapText="1"/>
    </xf>
    <xf numFmtId="0" fontId="0" fillId="26" borderId="36" xfId="0" applyNumberFormat="1" applyFill="1" applyBorder="1" applyAlignment="1">
      <alignment vertical="center" wrapText="1"/>
    </xf>
    <xf numFmtId="7" fontId="0" fillId="26" borderId="32" xfId="0" applyNumberFormat="1" applyFill="1" applyBorder="1" applyAlignment="1">
      <alignment horizontal="center"/>
    </xf>
    <xf numFmtId="0" fontId="0" fillId="26" borderId="33" xfId="0" applyNumberFormat="1" applyFill="1" applyBorder="1" applyAlignment="1"/>
    <xf numFmtId="0" fontId="0" fillId="26" borderId="37" xfId="0" applyNumberFormat="1" applyFill="1" applyBorder="1" applyAlignment="1"/>
    <xf numFmtId="0" fontId="0" fillId="26" borderId="38" xfId="0" applyNumberFormat="1" applyFill="1" applyBorder="1" applyAlignment="1"/>
    <xf numFmtId="1" fontId="8" fillId="26" borderId="20" xfId="81" applyNumberFormat="1" applyFont="1" applyFill="1" applyBorder="1" applyAlignment="1">
      <alignment horizontal="left" vertical="center" wrapText="1"/>
    </xf>
    <xf numFmtId="0" fontId="9" fillId="26" borderId="0" xfId="81" applyNumberFormat="1" applyFill="1" applyBorder="1" applyAlignment="1">
      <alignment vertical="center" wrapText="1"/>
    </xf>
    <xf numFmtId="0" fontId="9" fillId="26" borderId="39" xfId="81" applyNumberFormat="1" applyFill="1" applyBorder="1" applyAlignment="1">
      <alignment vertical="center" wrapText="1"/>
    </xf>
    <xf numFmtId="1" fontId="8" fillId="26" borderId="34" xfId="81" applyNumberFormat="1" applyFont="1" applyFill="1" applyBorder="1" applyAlignment="1">
      <alignment horizontal="left" vertical="center" wrapText="1"/>
    </xf>
    <xf numFmtId="0" fontId="9" fillId="26" borderId="35" xfId="81" applyNumberFormat="1" applyFill="1" applyBorder="1" applyAlignment="1">
      <alignment vertical="center" wrapText="1"/>
    </xf>
    <xf numFmtId="0" fontId="9" fillId="26" borderId="36" xfId="81" applyNumberFormat="1" applyFill="1" applyBorder="1" applyAlignment="1">
      <alignment vertical="center" wrapText="1"/>
    </xf>
    <xf numFmtId="1" fontId="52" fillId="26" borderId="40" xfId="0" applyNumberFormat="1" applyFont="1" applyFill="1" applyBorder="1" applyAlignment="1">
      <alignment horizontal="left" vertical="center" wrapText="1"/>
    </xf>
    <xf numFmtId="0" fontId="9" fillId="26" borderId="41" xfId="0" applyNumberFormat="1" applyFont="1" applyFill="1" applyBorder="1" applyAlignment="1">
      <alignment vertical="center" wrapText="1"/>
    </xf>
    <xf numFmtId="0" fontId="9" fillId="26" borderId="42" xfId="0" applyNumberFormat="1" applyFont="1" applyFill="1" applyBorder="1" applyAlignment="1">
      <alignment vertical="center" wrapText="1"/>
    </xf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09" xr:uid="{B6764C8F-84E3-4825-AE06-87432B35B2EE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H53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5" hidden="1" customWidth="1"/>
    <col min="2" max="2" width="8.77734375" style="1" customWidth="1"/>
    <col min="3" max="3" width="36.77734375" customWidth="1"/>
    <col min="4" max="4" width="12.77734375" style="7" customWidth="1"/>
    <col min="5" max="5" width="6.77734375" customWidth="1"/>
    <col min="6" max="6" width="11.77734375" customWidth="1"/>
    <col min="7" max="7" width="11.77734375" style="120" customWidth="1"/>
    <col min="8" max="8" width="16.77734375" style="5" customWidth="1"/>
    <col min="9" max="9" width="10.5546875" customWidth="1"/>
  </cols>
  <sheetData>
    <row r="1" spans="1:8" ht="15.75" x14ac:dyDescent="0.2">
      <c r="A1" s="10"/>
      <c r="B1" s="76" t="s">
        <v>0</v>
      </c>
      <c r="C1" s="77"/>
      <c r="D1" s="77"/>
      <c r="E1" s="77"/>
      <c r="F1" s="77"/>
      <c r="G1" s="106"/>
      <c r="H1" s="77"/>
    </row>
    <row r="2" spans="1:8" x14ac:dyDescent="0.2">
      <c r="A2" s="9"/>
      <c r="B2" s="78" t="s">
        <v>80</v>
      </c>
      <c r="C2" s="79"/>
      <c r="D2" s="79"/>
      <c r="E2" s="79"/>
      <c r="F2" s="79"/>
      <c r="G2" s="107"/>
      <c r="H2" s="79"/>
    </row>
    <row r="3" spans="1:8" x14ac:dyDescent="0.2">
      <c r="A3" s="2"/>
      <c r="B3" s="80" t="s">
        <v>1</v>
      </c>
      <c r="C3" s="81"/>
      <c r="D3" s="81"/>
      <c r="E3" s="81"/>
      <c r="F3" s="81"/>
      <c r="G3" s="108"/>
      <c r="H3" s="82"/>
    </row>
    <row r="4" spans="1:8" x14ac:dyDescent="0.2">
      <c r="A4" s="15" t="s">
        <v>18</v>
      </c>
      <c r="B4" s="83" t="s">
        <v>3</v>
      </c>
      <c r="C4" s="84" t="s">
        <v>4</v>
      </c>
      <c r="D4" s="85" t="s">
        <v>5</v>
      </c>
      <c r="E4" s="86" t="s">
        <v>6</v>
      </c>
      <c r="F4" s="86" t="s">
        <v>7</v>
      </c>
      <c r="G4" s="109" t="s">
        <v>8</v>
      </c>
      <c r="H4" s="86" t="s">
        <v>9</v>
      </c>
    </row>
    <row r="5" spans="1:8" ht="15.75" thickBot="1" x14ac:dyDescent="0.25">
      <c r="A5" s="6"/>
      <c r="B5" s="87"/>
      <c r="C5" s="88"/>
      <c r="D5" s="89" t="s">
        <v>10</v>
      </c>
      <c r="E5" s="90"/>
      <c r="F5" s="91" t="s">
        <v>11</v>
      </c>
      <c r="G5" s="110"/>
      <c r="H5" s="92"/>
    </row>
    <row r="6" spans="1:8" s="14" customFormat="1" ht="30" customHeight="1" thickTop="1" x14ac:dyDescent="0.2">
      <c r="A6" s="12"/>
      <c r="B6" s="30" t="s">
        <v>12</v>
      </c>
      <c r="C6" s="134" t="s">
        <v>25</v>
      </c>
      <c r="D6" s="135"/>
      <c r="E6" s="135"/>
      <c r="F6" s="136"/>
      <c r="G6" s="111"/>
      <c r="H6" s="31"/>
    </row>
    <row r="7" spans="1:8" ht="36" customHeight="1" x14ac:dyDescent="0.2">
      <c r="A7" s="3"/>
      <c r="B7" s="32"/>
      <c r="C7" s="33" t="s">
        <v>16</v>
      </c>
      <c r="D7" s="34"/>
      <c r="E7" s="35" t="s">
        <v>2</v>
      </c>
      <c r="F7" s="35" t="s">
        <v>2</v>
      </c>
      <c r="G7" s="112" t="s">
        <v>2</v>
      </c>
      <c r="H7" s="36"/>
    </row>
    <row r="8" spans="1:8" s="25" customFormat="1" ht="30" customHeight="1" x14ac:dyDescent="0.2">
      <c r="A8" s="22" t="s">
        <v>51</v>
      </c>
      <c r="B8" s="37" t="s">
        <v>92</v>
      </c>
      <c r="C8" s="38" t="s">
        <v>115</v>
      </c>
      <c r="D8" s="23" t="s">
        <v>129</v>
      </c>
      <c r="E8" s="39" t="s">
        <v>42</v>
      </c>
      <c r="F8" s="127">
        <v>2050</v>
      </c>
      <c r="G8" s="24"/>
      <c r="H8" s="28">
        <f t="shared" ref="H8" si="0">ROUND(G8*F8,2)</f>
        <v>0</v>
      </c>
    </row>
    <row r="9" spans="1:8" s="25" customFormat="1" ht="30" customHeight="1" x14ac:dyDescent="0.2">
      <c r="A9" s="22"/>
      <c r="B9" s="37" t="s">
        <v>93</v>
      </c>
      <c r="C9" s="38" t="s">
        <v>84</v>
      </c>
      <c r="D9" s="23" t="s">
        <v>26</v>
      </c>
      <c r="E9" s="39" t="s">
        <v>42</v>
      </c>
      <c r="F9" s="127">
        <v>700</v>
      </c>
      <c r="G9" s="24"/>
      <c r="H9" s="28">
        <f t="shared" ref="H9" si="1">ROUND(G9*F9,2)</f>
        <v>0</v>
      </c>
    </row>
    <row r="10" spans="1:8" s="25" customFormat="1" ht="32.450000000000003" customHeight="1" x14ac:dyDescent="0.2">
      <c r="A10" s="29" t="s">
        <v>53</v>
      </c>
      <c r="B10" s="37" t="s">
        <v>94</v>
      </c>
      <c r="C10" s="38" t="s">
        <v>54</v>
      </c>
      <c r="D10" s="23" t="s">
        <v>46</v>
      </c>
      <c r="E10" s="39"/>
      <c r="F10" s="40"/>
      <c r="G10" s="27"/>
      <c r="H10" s="28"/>
    </row>
    <row r="11" spans="1:8" s="25" customFormat="1" ht="30" customHeight="1" x14ac:dyDescent="0.2">
      <c r="A11" s="29" t="s">
        <v>55</v>
      </c>
      <c r="B11" s="41" t="s">
        <v>28</v>
      </c>
      <c r="C11" s="38" t="s">
        <v>56</v>
      </c>
      <c r="D11" s="23" t="s">
        <v>2</v>
      </c>
      <c r="E11" s="39" t="s">
        <v>38</v>
      </c>
      <c r="F11" s="127">
        <v>3800</v>
      </c>
      <c r="G11" s="24"/>
      <c r="H11" s="28">
        <f t="shared" ref="H11" si="2">ROUND(G11*F11,2)</f>
        <v>0</v>
      </c>
    </row>
    <row r="12" spans="1:8" s="25" customFormat="1" ht="38.450000000000003" customHeight="1" x14ac:dyDescent="0.2">
      <c r="A12" s="29" t="s">
        <v>43</v>
      </c>
      <c r="B12" s="37" t="s">
        <v>95</v>
      </c>
      <c r="C12" s="38" t="s">
        <v>45</v>
      </c>
      <c r="D12" s="23" t="s">
        <v>127</v>
      </c>
      <c r="E12" s="39"/>
      <c r="F12" s="40"/>
      <c r="G12" s="27"/>
      <c r="H12" s="28"/>
    </row>
    <row r="13" spans="1:8" s="25" customFormat="1" ht="36" customHeight="1" x14ac:dyDescent="0.2">
      <c r="A13" s="29" t="s">
        <v>57</v>
      </c>
      <c r="B13" s="41" t="s">
        <v>28</v>
      </c>
      <c r="C13" s="38" t="s">
        <v>58</v>
      </c>
      <c r="D13" s="23" t="s">
        <v>2</v>
      </c>
      <c r="E13" s="39" t="s">
        <v>38</v>
      </c>
      <c r="F13" s="127">
        <v>4675</v>
      </c>
      <c r="G13" s="24"/>
      <c r="H13" s="28">
        <f t="shared" ref="H13:H17" si="3">ROUND(G13*F13,2)</f>
        <v>0</v>
      </c>
    </row>
    <row r="14" spans="1:8" s="25" customFormat="1" ht="30" customHeight="1" x14ac:dyDescent="0.2">
      <c r="A14" s="29" t="s">
        <v>49</v>
      </c>
      <c r="B14" s="37" t="s">
        <v>96</v>
      </c>
      <c r="C14" s="38" t="s">
        <v>50</v>
      </c>
      <c r="D14" s="23" t="s">
        <v>26</v>
      </c>
      <c r="E14" s="39" t="s">
        <v>27</v>
      </c>
      <c r="F14" s="127">
        <v>4000</v>
      </c>
      <c r="G14" s="24"/>
      <c r="H14" s="28">
        <f t="shared" si="3"/>
        <v>0</v>
      </c>
    </row>
    <row r="15" spans="1:8" s="25" customFormat="1" ht="30" customHeight="1" x14ac:dyDescent="0.2">
      <c r="A15" s="22" t="s">
        <v>81</v>
      </c>
      <c r="B15" s="37" t="s">
        <v>97</v>
      </c>
      <c r="C15" s="38" t="s">
        <v>83</v>
      </c>
      <c r="D15" s="23" t="s">
        <v>46</v>
      </c>
      <c r="E15" s="39" t="s">
        <v>42</v>
      </c>
      <c r="F15" s="127">
        <v>650</v>
      </c>
      <c r="G15" s="24"/>
      <c r="H15" s="28">
        <f t="shared" si="3"/>
        <v>0</v>
      </c>
    </row>
    <row r="16" spans="1:8" s="25" customFormat="1" ht="33" customHeight="1" x14ac:dyDescent="0.2">
      <c r="A16" s="29" t="s">
        <v>59</v>
      </c>
      <c r="B16" s="37" t="s">
        <v>47</v>
      </c>
      <c r="C16" s="38" t="s">
        <v>60</v>
      </c>
      <c r="D16" s="23" t="s">
        <v>61</v>
      </c>
      <c r="E16" s="39"/>
      <c r="F16" s="40"/>
      <c r="G16" s="28"/>
      <c r="H16" s="28"/>
    </row>
    <row r="17" spans="1:8" s="25" customFormat="1" ht="30" customHeight="1" x14ac:dyDescent="0.2">
      <c r="A17" s="29" t="s">
        <v>62</v>
      </c>
      <c r="B17" s="41" t="s">
        <v>28</v>
      </c>
      <c r="C17" s="38" t="s">
        <v>63</v>
      </c>
      <c r="D17" s="23" t="s">
        <v>2</v>
      </c>
      <c r="E17" s="39" t="s">
        <v>27</v>
      </c>
      <c r="F17" s="127">
        <v>3800</v>
      </c>
      <c r="G17" s="24"/>
      <c r="H17" s="28">
        <f t="shared" si="3"/>
        <v>0</v>
      </c>
    </row>
    <row r="18" spans="1:8" s="25" customFormat="1" ht="36.6" customHeight="1" x14ac:dyDescent="0.2">
      <c r="A18" s="29" t="s">
        <v>73</v>
      </c>
      <c r="B18" s="37" t="s">
        <v>98</v>
      </c>
      <c r="C18" s="38" t="s">
        <v>74</v>
      </c>
      <c r="D18" s="23" t="s">
        <v>75</v>
      </c>
      <c r="E18" s="39"/>
      <c r="F18" s="40"/>
      <c r="G18" s="27"/>
      <c r="H18" s="28"/>
    </row>
    <row r="19" spans="1:8" s="25" customFormat="1" ht="30" customHeight="1" x14ac:dyDescent="0.2">
      <c r="A19" s="29" t="s">
        <v>76</v>
      </c>
      <c r="B19" s="41" t="s">
        <v>28</v>
      </c>
      <c r="C19" s="38" t="s">
        <v>77</v>
      </c>
      <c r="D19" s="23" t="s">
        <v>2</v>
      </c>
      <c r="E19" s="39" t="s">
        <v>27</v>
      </c>
      <c r="F19" s="127">
        <v>3800</v>
      </c>
      <c r="G19" s="24"/>
      <c r="H19" s="28">
        <f>ROUND(G19*F19,2)</f>
        <v>0</v>
      </c>
    </row>
    <row r="20" spans="1:8" s="25" customFormat="1" ht="30" customHeight="1" x14ac:dyDescent="0.2">
      <c r="A20" s="22" t="s">
        <v>64</v>
      </c>
      <c r="B20" s="37" t="s">
        <v>44</v>
      </c>
      <c r="C20" s="38" t="s">
        <v>131</v>
      </c>
      <c r="D20" s="23" t="s">
        <v>65</v>
      </c>
      <c r="E20" s="39" t="s">
        <v>27</v>
      </c>
      <c r="F20" s="127">
        <v>11240</v>
      </c>
      <c r="G20" s="24"/>
      <c r="H20" s="28">
        <f>ROUND(G20*F20,2)</f>
        <v>0</v>
      </c>
    </row>
    <row r="21" spans="1:8" s="25" customFormat="1" ht="30" customHeight="1" x14ac:dyDescent="0.2">
      <c r="A21" s="22" t="s">
        <v>66</v>
      </c>
      <c r="B21" s="37" t="s">
        <v>99</v>
      </c>
      <c r="C21" s="38" t="s">
        <v>132</v>
      </c>
      <c r="D21" s="23" t="s">
        <v>65</v>
      </c>
      <c r="E21" s="39"/>
      <c r="F21" s="40"/>
      <c r="G21" s="27"/>
      <c r="H21" s="28"/>
    </row>
    <row r="22" spans="1:8" s="25" customFormat="1" ht="30" customHeight="1" x14ac:dyDescent="0.2">
      <c r="A22" s="22" t="s">
        <v>67</v>
      </c>
      <c r="B22" s="41" t="s">
        <v>28</v>
      </c>
      <c r="C22" s="38" t="s">
        <v>68</v>
      </c>
      <c r="D22" s="23" t="s">
        <v>2</v>
      </c>
      <c r="E22" s="39" t="s">
        <v>38</v>
      </c>
      <c r="F22" s="127">
        <v>6800</v>
      </c>
      <c r="G22" s="24"/>
      <c r="H22" s="28">
        <f>ROUND(G22*F22,2)</f>
        <v>0</v>
      </c>
    </row>
    <row r="23" spans="1:8" s="25" customFormat="1" ht="30" customHeight="1" x14ac:dyDescent="0.2">
      <c r="A23" s="22" t="s">
        <v>85</v>
      </c>
      <c r="B23" s="37" t="s">
        <v>100</v>
      </c>
      <c r="C23" s="38" t="s">
        <v>86</v>
      </c>
      <c r="D23" s="23" t="s">
        <v>87</v>
      </c>
      <c r="E23" s="39"/>
      <c r="F23" s="40"/>
      <c r="G23" s="27"/>
      <c r="H23" s="28"/>
    </row>
    <row r="24" spans="1:8" s="25" customFormat="1" ht="30" customHeight="1" x14ac:dyDescent="0.2">
      <c r="A24" s="29" t="s">
        <v>88</v>
      </c>
      <c r="B24" s="41" t="s">
        <v>28</v>
      </c>
      <c r="C24" s="38" t="s">
        <v>89</v>
      </c>
      <c r="D24" s="42"/>
      <c r="E24" s="39" t="s">
        <v>42</v>
      </c>
      <c r="F24" s="128">
        <v>1200</v>
      </c>
      <c r="G24" s="24"/>
      <c r="H24" s="28">
        <f>ROUND(G24*F24,2)</f>
        <v>0</v>
      </c>
    </row>
    <row r="25" spans="1:8" s="25" customFormat="1" ht="43.9" customHeight="1" x14ac:dyDescent="0.2">
      <c r="A25" s="22" t="s">
        <v>90</v>
      </c>
      <c r="B25" s="41" t="s">
        <v>29</v>
      </c>
      <c r="C25" s="38" t="s">
        <v>91</v>
      </c>
      <c r="D25" s="42"/>
      <c r="E25" s="39" t="s">
        <v>42</v>
      </c>
      <c r="F25" s="128">
        <v>1400</v>
      </c>
      <c r="G25" s="24"/>
      <c r="H25" s="28">
        <f>ROUND(G25*F25,2)</f>
        <v>0</v>
      </c>
    </row>
    <row r="26" spans="1:8" ht="36" customHeight="1" x14ac:dyDescent="0.2">
      <c r="A26" s="3"/>
      <c r="B26" s="32"/>
      <c r="C26" s="43" t="s">
        <v>20</v>
      </c>
      <c r="D26" s="34"/>
      <c r="E26" s="44"/>
      <c r="F26" s="93"/>
      <c r="G26" s="112"/>
      <c r="H26" s="36"/>
    </row>
    <row r="27" spans="1:8" s="25" customFormat="1" ht="30" customHeight="1" x14ac:dyDescent="0.2">
      <c r="A27" s="26" t="s">
        <v>112</v>
      </c>
      <c r="B27" s="37" t="s">
        <v>101</v>
      </c>
      <c r="C27" s="38" t="s">
        <v>113</v>
      </c>
      <c r="D27" s="23" t="s">
        <v>26</v>
      </c>
      <c r="E27" s="39"/>
      <c r="F27" s="40"/>
      <c r="G27" s="27"/>
      <c r="H27" s="28"/>
    </row>
    <row r="28" spans="1:8" s="25" customFormat="1" ht="30" customHeight="1" x14ac:dyDescent="0.2">
      <c r="A28" s="26" t="s">
        <v>114</v>
      </c>
      <c r="B28" s="121" t="s">
        <v>28</v>
      </c>
      <c r="C28" s="122" t="s">
        <v>119</v>
      </c>
      <c r="D28" s="123" t="s">
        <v>2</v>
      </c>
      <c r="E28" s="124" t="s">
        <v>27</v>
      </c>
      <c r="F28" s="129">
        <v>1450</v>
      </c>
      <c r="G28" s="125"/>
      <c r="H28" s="126">
        <f>ROUND(G28*F28,2)</f>
        <v>0</v>
      </c>
    </row>
    <row r="29" spans="1:8" s="25" customFormat="1" ht="43.9" customHeight="1" x14ac:dyDescent="0.2">
      <c r="A29" s="26" t="s">
        <v>31</v>
      </c>
      <c r="B29" s="37" t="s">
        <v>48</v>
      </c>
      <c r="C29" s="38" t="s">
        <v>32</v>
      </c>
      <c r="D29" s="23" t="s">
        <v>33</v>
      </c>
      <c r="E29" s="45"/>
      <c r="F29" s="40"/>
      <c r="G29" s="27"/>
      <c r="H29" s="28"/>
    </row>
    <row r="30" spans="1:8" s="25" customFormat="1" ht="30" customHeight="1" x14ac:dyDescent="0.2">
      <c r="A30" s="26" t="s">
        <v>34</v>
      </c>
      <c r="B30" s="41" t="s">
        <v>28</v>
      </c>
      <c r="C30" s="38" t="s">
        <v>35</v>
      </c>
      <c r="D30" s="23"/>
      <c r="E30" s="39"/>
      <c r="F30" s="40"/>
      <c r="G30" s="27"/>
      <c r="H30" s="28"/>
    </row>
    <row r="31" spans="1:8" s="25" customFormat="1" ht="30" customHeight="1" x14ac:dyDescent="0.2">
      <c r="A31" s="26" t="s">
        <v>36</v>
      </c>
      <c r="B31" s="46" t="s">
        <v>30</v>
      </c>
      <c r="C31" s="38" t="s">
        <v>37</v>
      </c>
      <c r="D31" s="23"/>
      <c r="E31" s="39" t="s">
        <v>38</v>
      </c>
      <c r="F31" s="127">
        <v>2600</v>
      </c>
      <c r="G31" s="24"/>
      <c r="H31" s="28">
        <f>ROUND(G31*F31,2)</f>
        <v>0</v>
      </c>
    </row>
    <row r="32" spans="1:8" s="25" customFormat="1" ht="30" customHeight="1" x14ac:dyDescent="0.2">
      <c r="A32" s="26" t="s">
        <v>39</v>
      </c>
      <c r="B32" s="41" t="s">
        <v>29</v>
      </c>
      <c r="C32" s="38" t="s">
        <v>40</v>
      </c>
      <c r="D32" s="23"/>
      <c r="E32" s="39"/>
      <c r="F32" s="40"/>
      <c r="G32" s="27"/>
      <c r="H32" s="28"/>
    </row>
    <row r="33" spans="1:8" s="25" customFormat="1" ht="30" customHeight="1" x14ac:dyDescent="0.2">
      <c r="A33" s="26" t="s">
        <v>41</v>
      </c>
      <c r="B33" s="46" t="s">
        <v>30</v>
      </c>
      <c r="C33" s="38" t="s">
        <v>37</v>
      </c>
      <c r="D33" s="23"/>
      <c r="E33" s="39" t="s">
        <v>38</v>
      </c>
      <c r="F33" s="127">
        <v>1100</v>
      </c>
      <c r="G33" s="24"/>
      <c r="H33" s="28">
        <f>ROUND(G33*F33,2)</f>
        <v>0</v>
      </c>
    </row>
    <row r="34" spans="1:8" s="25" customFormat="1" ht="39.950000000000003" customHeight="1" x14ac:dyDescent="0.2">
      <c r="A34" s="26" t="s">
        <v>69</v>
      </c>
      <c r="B34" s="37" t="s">
        <v>102</v>
      </c>
      <c r="C34" s="38" t="s">
        <v>70</v>
      </c>
      <c r="D34" s="23" t="s">
        <v>71</v>
      </c>
      <c r="E34" s="39" t="s">
        <v>38</v>
      </c>
      <c r="F34" s="127">
        <v>6000</v>
      </c>
      <c r="G34" s="24"/>
      <c r="H34" s="28">
        <f>ROUND(G34*F34,2)</f>
        <v>0</v>
      </c>
    </row>
    <row r="35" spans="1:8" s="25" customFormat="1" ht="30" customHeight="1" x14ac:dyDescent="0.2">
      <c r="A35" s="26"/>
      <c r="B35" s="37" t="s">
        <v>82</v>
      </c>
      <c r="C35" s="38" t="s">
        <v>72</v>
      </c>
      <c r="D35" s="23" t="s">
        <v>128</v>
      </c>
      <c r="E35" s="39" t="s">
        <v>27</v>
      </c>
      <c r="F35" s="127">
        <v>17800</v>
      </c>
      <c r="G35" s="24"/>
      <c r="H35" s="28">
        <f t="shared" ref="H35" si="4">ROUND(G35*F35,2)</f>
        <v>0</v>
      </c>
    </row>
    <row r="36" spans="1:8" s="25" customFormat="1" ht="30" customHeight="1" x14ac:dyDescent="0.2">
      <c r="A36" s="26"/>
      <c r="B36" s="94"/>
      <c r="C36" s="95" t="s">
        <v>120</v>
      </c>
      <c r="D36" s="23"/>
      <c r="E36" s="39"/>
      <c r="F36" s="40"/>
      <c r="G36" s="27"/>
      <c r="H36" s="28"/>
    </row>
    <row r="37" spans="1:8" s="25" customFormat="1" ht="30" customHeight="1" x14ac:dyDescent="0.2">
      <c r="A37" s="71" t="s">
        <v>121</v>
      </c>
      <c r="B37" s="96" t="s">
        <v>116</v>
      </c>
      <c r="C37" s="97" t="s">
        <v>122</v>
      </c>
      <c r="D37" s="98" t="s">
        <v>123</v>
      </c>
      <c r="E37" s="99" t="s">
        <v>107</v>
      </c>
      <c r="F37" s="127">
        <v>500</v>
      </c>
      <c r="G37" s="24"/>
      <c r="H37" s="28">
        <f t="shared" ref="H37" si="5">ROUND(G37*F37,2)</f>
        <v>0</v>
      </c>
    </row>
    <row r="38" spans="1:8" s="25" customFormat="1" ht="36" customHeight="1" x14ac:dyDescent="0.25">
      <c r="A38" s="73"/>
      <c r="B38" s="100"/>
      <c r="C38" s="101" t="s">
        <v>111</v>
      </c>
      <c r="D38" s="102"/>
      <c r="E38" s="102"/>
      <c r="F38" s="102"/>
      <c r="G38" s="27"/>
      <c r="H38" s="103"/>
    </row>
    <row r="39" spans="1:8" s="70" customFormat="1" ht="30" customHeight="1" x14ac:dyDescent="0.2">
      <c r="A39" s="22" t="s">
        <v>103</v>
      </c>
      <c r="B39" s="37" t="s">
        <v>117</v>
      </c>
      <c r="C39" s="72" t="s">
        <v>104</v>
      </c>
      <c r="D39" s="23" t="s">
        <v>105</v>
      </c>
      <c r="E39" s="39"/>
      <c r="F39" s="104"/>
      <c r="G39" s="27"/>
      <c r="H39" s="105"/>
    </row>
    <row r="40" spans="1:8" s="25" customFormat="1" ht="30" customHeight="1" x14ac:dyDescent="0.2">
      <c r="A40" s="22" t="s">
        <v>106</v>
      </c>
      <c r="B40" s="41" t="s">
        <v>28</v>
      </c>
      <c r="C40" s="38" t="s">
        <v>130</v>
      </c>
      <c r="D40" s="23"/>
      <c r="E40" s="39" t="s">
        <v>107</v>
      </c>
      <c r="F40" s="130">
        <v>22</v>
      </c>
      <c r="G40" s="24"/>
      <c r="H40" s="28">
        <f t="shared" ref="H40" si="6">ROUND(G40*F40,2)</f>
        <v>0</v>
      </c>
    </row>
    <row r="41" spans="1:8" s="70" customFormat="1" ht="30" customHeight="1" x14ac:dyDescent="0.2">
      <c r="A41" s="22" t="s">
        <v>108</v>
      </c>
      <c r="B41" s="37" t="s">
        <v>118</v>
      </c>
      <c r="C41" s="72" t="s">
        <v>109</v>
      </c>
      <c r="D41" s="23" t="s">
        <v>105</v>
      </c>
      <c r="E41" s="39"/>
      <c r="F41" s="104"/>
      <c r="G41" s="27"/>
      <c r="H41" s="105"/>
    </row>
    <row r="42" spans="1:8" s="25" customFormat="1" ht="30" customHeight="1" x14ac:dyDescent="0.2">
      <c r="A42" s="22" t="s">
        <v>110</v>
      </c>
      <c r="B42" s="41" t="s">
        <v>28</v>
      </c>
      <c r="C42" s="38" t="s">
        <v>130</v>
      </c>
      <c r="D42" s="23"/>
      <c r="E42" s="39" t="s">
        <v>107</v>
      </c>
      <c r="F42" s="130">
        <v>22</v>
      </c>
      <c r="G42" s="24"/>
      <c r="H42" s="28">
        <f t="shared" ref="H42" si="7">ROUND(G42*F42,2)</f>
        <v>0</v>
      </c>
    </row>
    <row r="43" spans="1:8" ht="36" customHeight="1" x14ac:dyDescent="0.2">
      <c r="A43" s="3"/>
      <c r="B43" s="32"/>
      <c r="C43" s="43" t="s">
        <v>17</v>
      </c>
      <c r="D43" s="34"/>
      <c r="E43" s="44"/>
      <c r="F43" s="34"/>
      <c r="G43" s="112"/>
      <c r="H43" s="36"/>
    </row>
    <row r="44" spans="1:8" s="25" customFormat="1" ht="30" customHeight="1" x14ac:dyDescent="0.2">
      <c r="A44" s="26" t="s">
        <v>78</v>
      </c>
      <c r="B44" s="37" t="s">
        <v>124</v>
      </c>
      <c r="C44" s="38" t="s">
        <v>125</v>
      </c>
      <c r="D44" s="23" t="s">
        <v>126</v>
      </c>
      <c r="E44" s="39" t="s">
        <v>27</v>
      </c>
      <c r="F44" s="127">
        <v>25000</v>
      </c>
      <c r="G44" s="24"/>
      <c r="H44" s="28">
        <f>ROUND(G44*F44,2)</f>
        <v>0</v>
      </c>
    </row>
    <row r="45" spans="1:8" s="14" customFormat="1" ht="30" customHeight="1" thickBot="1" x14ac:dyDescent="0.25">
      <c r="A45" s="13"/>
      <c r="B45" s="47" t="str">
        <f>B6</f>
        <v>A</v>
      </c>
      <c r="C45" s="137" t="str">
        <f>C6</f>
        <v>SPRINGFIELD ROAD - LAGIMODIERE BOULEVARD TO COX BOULEVARD</v>
      </c>
      <c r="D45" s="138"/>
      <c r="E45" s="138"/>
      <c r="F45" s="139"/>
      <c r="G45" s="113" t="s">
        <v>14</v>
      </c>
      <c r="H45" s="48">
        <f>SUM(H6:H44)</f>
        <v>0</v>
      </c>
    </row>
    <row r="46" spans="1:8" s="21" customFormat="1" ht="30" customHeight="1" thickTop="1" x14ac:dyDescent="0.2">
      <c r="A46" s="20"/>
      <c r="B46" s="49" t="s">
        <v>13</v>
      </c>
      <c r="C46" s="144" t="s">
        <v>21</v>
      </c>
      <c r="D46" s="145"/>
      <c r="E46" s="145"/>
      <c r="F46" s="146"/>
      <c r="G46" s="114"/>
      <c r="H46" s="50"/>
    </row>
    <row r="47" spans="1:8" s="19" customFormat="1" ht="30" customHeight="1" x14ac:dyDescent="0.2">
      <c r="A47" s="75" t="s">
        <v>23</v>
      </c>
      <c r="B47" s="51" t="s">
        <v>52</v>
      </c>
      <c r="C47" s="52" t="s">
        <v>24</v>
      </c>
      <c r="D47" s="53" t="s">
        <v>79</v>
      </c>
      <c r="E47" s="54" t="s">
        <v>22</v>
      </c>
      <c r="F47" s="55">
        <v>1</v>
      </c>
      <c r="G47" s="18"/>
      <c r="H47" s="56">
        <f t="shared" ref="H47" si="8">ROUND(G47*F47,2)</f>
        <v>0</v>
      </c>
    </row>
    <row r="48" spans="1:8" s="21" customFormat="1" ht="30" customHeight="1" thickBot="1" x14ac:dyDescent="0.25">
      <c r="A48" s="74"/>
      <c r="B48" s="57" t="str">
        <f>B46</f>
        <v>B</v>
      </c>
      <c r="C48" s="147" t="str">
        <f>C46</f>
        <v>MOBILIZATION /DEMOLIBIZATION</v>
      </c>
      <c r="D48" s="148"/>
      <c r="E48" s="148"/>
      <c r="F48" s="149"/>
      <c r="G48" s="115" t="s">
        <v>14</v>
      </c>
      <c r="H48" s="58">
        <f>H47</f>
        <v>0</v>
      </c>
    </row>
    <row r="49" spans="1:8" ht="36" customHeight="1" thickTop="1" thickBot="1" x14ac:dyDescent="0.3">
      <c r="A49" s="16"/>
      <c r="B49" s="59"/>
      <c r="C49" s="60" t="s">
        <v>15</v>
      </c>
      <c r="D49" s="61"/>
      <c r="E49" s="62"/>
      <c r="F49" s="62"/>
      <c r="G49" s="116"/>
      <c r="H49" s="63"/>
    </row>
    <row r="50" spans="1:8" ht="30" customHeight="1" thickTop="1" thickBot="1" x14ac:dyDescent="0.25">
      <c r="A50" s="4"/>
      <c r="B50" s="47" t="str">
        <f>B6</f>
        <v>A</v>
      </c>
      <c r="C50" s="131" t="str">
        <f>C6</f>
        <v>SPRINGFIELD ROAD - LAGIMODIERE BOULEVARD TO COX BOULEVARD</v>
      </c>
      <c r="D50" s="132"/>
      <c r="E50" s="132"/>
      <c r="F50" s="133"/>
      <c r="G50" s="117" t="s">
        <v>14</v>
      </c>
      <c r="H50" s="64">
        <f>H45</f>
        <v>0</v>
      </c>
    </row>
    <row r="51" spans="1:8" ht="30" customHeight="1" thickTop="1" thickBot="1" x14ac:dyDescent="0.25">
      <c r="A51" s="8"/>
      <c r="B51" s="47" t="str">
        <f>B46</f>
        <v>B</v>
      </c>
      <c r="C51" s="150" t="str">
        <f>C46</f>
        <v>MOBILIZATION /DEMOLIBIZATION</v>
      </c>
      <c r="D51" s="151"/>
      <c r="E51" s="151"/>
      <c r="F51" s="152"/>
      <c r="G51" s="118" t="s">
        <v>14</v>
      </c>
      <c r="H51" s="65">
        <f>H48</f>
        <v>0</v>
      </c>
    </row>
    <row r="52" spans="1:8" s="11" customFormat="1" ht="37.9" customHeight="1" thickTop="1" x14ac:dyDescent="0.2">
      <c r="A52" s="3"/>
      <c r="B52" s="142" t="s">
        <v>19</v>
      </c>
      <c r="C52" s="143"/>
      <c r="D52" s="143"/>
      <c r="E52" s="143"/>
      <c r="F52" s="143"/>
      <c r="G52" s="140">
        <f>SUM(H50:H51)</f>
        <v>0</v>
      </c>
      <c r="H52" s="141"/>
    </row>
    <row r="53" spans="1:8" ht="15.95" customHeight="1" x14ac:dyDescent="0.2">
      <c r="A53" s="17"/>
      <c r="B53" s="66"/>
      <c r="C53" s="67"/>
      <c r="D53" s="68"/>
      <c r="E53" s="67"/>
      <c r="F53" s="67"/>
      <c r="G53" s="119"/>
      <c r="H53" s="69"/>
    </row>
  </sheetData>
  <sheetProtection algorithmName="SHA-512" hashValue="28y9QTrGBOpciAHoDVIoRKwVHorbbqpvTk8g2fmVYSbxXpEBPPJ2TrMDKC9WY0/mTKl5GP8vYgPEHu+mfqDNqg==" saltValue="imsRaHR2Xbl6rQF9Rt3QRQ==" spinCount="100000" sheet="1" objects="1" scenarios="1" selectLockedCells="1"/>
  <mergeCells count="8">
    <mergeCell ref="C50:F50"/>
    <mergeCell ref="C6:F6"/>
    <mergeCell ref="C45:F45"/>
    <mergeCell ref="G52:H52"/>
    <mergeCell ref="B52:F52"/>
    <mergeCell ref="C46:F46"/>
    <mergeCell ref="C48:F48"/>
    <mergeCell ref="C51:F51"/>
  </mergeCells>
  <phoneticPr fontId="0" type="noConversion"/>
  <conditionalFormatting sqref="D47 D14 D23:D25 D27:D37">
    <cfRule type="cellIs" dxfId="48" priority="792" stopIfTrue="1" operator="equal">
      <formula>"CW 2130-R11"</formula>
    </cfRule>
    <cfRule type="cellIs" dxfId="47" priority="793" stopIfTrue="1" operator="equal">
      <formula>"CW 3120-R2"</formula>
    </cfRule>
    <cfRule type="cellIs" dxfId="46" priority="794" stopIfTrue="1" operator="equal">
      <formula>"CW 3240-R7"</formula>
    </cfRule>
  </conditionalFormatting>
  <conditionalFormatting sqref="G47">
    <cfRule type="expression" dxfId="45" priority="788">
      <formula>G47&gt;G52*0.05</formula>
    </cfRule>
  </conditionalFormatting>
  <conditionalFormatting sqref="D20:D22">
    <cfRule type="cellIs" dxfId="44" priority="103" stopIfTrue="1" operator="equal">
      <formula>"CW 2130-R11"</formula>
    </cfRule>
    <cfRule type="cellIs" dxfId="43" priority="104" stopIfTrue="1" operator="equal">
      <formula>"CW 3120-R2"</formula>
    </cfRule>
    <cfRule type="cellIs" dxfId="42" priority="105" stopIfTrue="1" operator="equal">
      <formula>"CW 3240-R7"</formula>
    </cfRule>
  </conditionalFormatting>
  <conditionalFormatting sqref="D10">
    <cfRule type="cellIs" dxfId="41" priority="97" stopIfTrue="1" operator="equal">
      <formula>"CW 2130-R11"</formula>
    </cfRule>
    <cfRule type="cellIs" dxfId="40" priority="98" stopIfTrue="1" operator="equal">
      <formula>"CW 3120-R2"</formula>
    </cfRule>
    <cfRule type="cellIs" dxfId="39" priority="99" stopIfTrue="1" operator="equal">
      <formula>"CW 3240-R7"</formula>
    </cfRule>
  </conditionalFormatting>
  <conditionalFormatting sqref="D11">
    <cfRule type="cellIs" dxfId="38" priority="94" stopIfTrue="1" operator="equal">
      <formula>"CW 2130-R11"</formula>
    </cfRule>
    <cfRule type="cellIs" dxfId="37" priority="95" stopIfTrue="1" operator="equal">
      <formula>"CW 3120-R2"</formula>
    </cfRule>
    <cfRule type="cellIs" dxfId="36" priority="96" stopIfTrue="1" operator="equal">
      <formula>"CW 3240-R7"</formula>
    </cfRule>
  </conditionalFormatting>
  <conditionalFormatting sqref="D12">
    <cfRule type="cellIs" dxfId="35" priority="91" stopIfTrue="1" operator="equal">
      <formula>"CW 2130-R11"</formula>
    </cfRule>
    <cfRule type="cellIs" dxfId="34" priority="92" stopIfTrue="1" operator="equal">
      <formula>"CW 3120-R2"</formula>
    </cfRule>
    <cfRule type="cellIs" dxfId="33" priority="93" stopIfTrue="1" operator="equal">
      <formula>"CW 3240-R7"</formula>
    </cfRule>
  </conditionalFormatting>
  <conditionalFormatting sqref="D13">
    <cfRule type="cellIs" dxfId="32" priority="88" stopIfTrue="1" operator="equal">
      <formula>"CW 2130-R11"</formula>
    </cfRule>
    <cfRule type="cellIs" dxfId="31" priority="89" stopIfTrue="1" operator="equal">
      <formula>"CW 3120-R2"</formula>
    </cfRule>
    <cfRule type="cellIs" dxfId="30" priority="90" stopIfTrue="1" operator="equal">
      <formula>"CW 3240-R7"</formula>
    </cfRule>
  </conditionalFormatting>
  <conditionalFormatting sqref="D8">
    <cfRule type="cellIs" dxfId="29" priority="58" stopIfTrue="1" operator="equal">
      <formula>"CW 2130-R11"</formula>
    </cfRule>
    <cfRule type="cellIs" dxfId="28" priority="59" stopIfTrue="1" operator="equal">
      <formula>"CW 3120-R2"</formula>
    </cfRule>
    <cfRule type="cellIs" dxfId="27" priority="60" stopIfTrue="1" operator="equal">
      <formula>"CW 3240-R7"</formula>
    </cfRule>
  </conditionalFormatting>
  <conditionalFormatting sqref="D16">
    <cfRule type="cellIs" dxfId="26" priority="55" stopIfTrue="1" operator="equal">
      <formula>"CW 2130-R11"</formula>
    </cfRule>
    <cfRule type="cellIs" dxfId="25" priority="56" stopIfTrue="1" operator="equal">
      <formula>"CW 3120-R2"</formula>
    </cfRule>
    <cfRule type="cellIs" dxfId="24" priority="57" stopIfTrue="1" operator="equal">
      <formula>"CW 3240-R7"</formula>
    </cfRule>
  </conditionalFormatting>
  <conditionalFormatting sqref="D17">
    <cfRule type="cellIs" dxfId="23" priority="49" stopIfTrue="1" operator="equal">
      <formula>"CW 2130-R11"</formula>
    </cfRule>
    <cfRule type="cellIs" dxfId="22" priority="50" stopIfTrue="1" operator="equal">
      <formula>"CW 3120-R2"</formula>
    </cfRule>
    <cfRule type="cellIs" dxfId="21" priority="51" stopIfTrue="1" operator="equal">
      <formula>"CW 3240-R7"</formula>
    </cfRule>
  </conditionalFormatting>
  <conditionalFormatting sqref="D18">
    <cfRule type="cellIs" dxfId="20" priority="43" stopIfTrue="1" operator="equal">
      <formula>"CW 2130-R11"</formula>
    </cfRule>
    <cfRule type="cellIs" dxfId="19" priority="44" stopIfTrue="1" operator="equal">
      <formula>"CW 3120-R2"</formula>
    </cfRule>
    <cfRule type="cellIs" dxfId="18" priority="45" stopIfTrue="1" operator="equal">
      <formula>"CW 3240-R7"</formula>
    </cfRule>
  </conditionalFormatting>
  <conditionalFormatting sqref="D19">
    <cfRule type="cellIs" dxfId="17" priority="40" stopIfTrue="1" operator="equal">
      <formula>"CW 2130-R11"</formula>
    </cfRule>
    <cfRule type="cellIs" dxfId="16" priority="41" stopIfTrue="1" operator="equal">
      <formula>"CW 3120-R2"</formula>
    </cfRule>
    <cfRule type="cellIs" dxfId="15" priority="42" stopIfTrue="1" operator="equal">
      <formula>"CW 3240-R7"</formula>
    </cfRule>
  </conditionalFormatting>
  <conditionalFormatting sqref="D44">
    <cfRule type="cellIs" dxfId="14" priority="25" stopIfTrue="1" operator="equal">
      <formula>"CW 2130-R11"</formula>
    </cfRule>
    <cfRule type="cellIs" dxfId="13" priority="26" stopIfTrue="1" operator="equal">
      <formula>"CW 3120-R2"</formula>
    </cfRule>
    <cfRule type="cellIs" dxfId="12" priority="27" stopIfTrue="1" operator="equal">
      <formula>"CW 3240-R7"</formula>
    </cfRule>
  </conditionalFormatting>
  <conditionalFormatting sqref="D15">
    <cfRule type="cellIs" dxfId="11" priority="16" stopIfTrue="1" operator="equal">
      <formula>"CW 2130-R11"</formula>
    </cfRule>
    <cfRule type="cellIs" dxfId="10" priority="17" stopIfTrue="1" operator="equal">
      <formula>"CW 3120-R2"</formula>
    </cfRule>
    <cfRule type="cellIs" dxfId="9" priority="18" stopIfTrue="1" operator="equal">
      <formula>"CW 3240-R7"</formula>
    </cfRule>
  </conditionalFormatting>
  <conditionalFormatting sqref="D9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39:D42">
    <cfRule type="cellIs" dxfId="5" priority="7" stopIfTrue="1" operator="equal">
      <formula>"CW 2130-R11"</formula>
    </cfRule>
    <cfRule type="cellIs" dxfId="4" priority="8" stopIfTrue="1" operator="equal">
      <formula>"CW 3120-R2"</formula>
    </cfRule>
    <cfRule type="cellIs" dxfId="3" priority="9" stopIfTrue="1" operator="equal">
      <formula>"CW 3240-R7"</formula>
    </cfRule>
  </conditionalFormatting>
  <conditionalFormatting sqref="D38">
    <cfRule type="cellIs" dxfId="2" priority="4" stopIfTrue="1" operator="equal">
      <formula>"CW 2130-R11"</formula>
    </cfRule>
    <cfRule type="cellIs" dxfId="1" priority="5" stopIfTrue="1" operator="equal">
      <formula>"CW 3120-R2"</formula>
    </cfRule>
    <cfRule type="cellIs" dxfId="0" priority="6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9:G20 G44 G11 G13:G15 G31 G8:G9 G24:G25 G17 G22 G42 G40 G28 G33:G35 G37" xr:uid="{B083AE3E-B6E7-4E10-B48C-C81856BBDFFF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 G12 G21 G32 G29:G30 G18 G23 G41 G38:G39 G27 G36" xr:uid="{32C053C1-DB3A-4F19-A6E1-813F8B68E67B}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7" xr:uid="{476FAC24-D365-4E95-8817-A523976AB317}">
      <formula1>IF(AND(G47&gt;=0.01,G47&lt;=G52*0.05),ROUND(G47,2),0.01)</formula1>
    </dataValidation>
  </dataValidations>
  <pageMargins left="0.51181102362204722" right="0.51181102362204722" top="0.74803149606299213" bottom="0.74803149606299213" header="0.23622047244094491" footer="0.23622047244094491"/>
  <pageSetup scale="76" fitToHeight="0" orientation="portrait" r:id="rId1"/>
  <headerFooter alignWithMargins="0">
    <oddHeader>&amp;L&amp;10The City of Winnipeg
Tender No. 182-2023 
&amp;R&amp;10Bid Submission
&amp;P of &amp;N</oddHeader>
    <oddFooter xml:space="preserve">&amp;R                    </oddFooter>
  </headerFooter>
  <rowBreaks count="1" manualBreakCount="1">
    <brk id="28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182-2023_FORM B - PRICES</vt:lpstr>
      <vt:lpstr>'182-2023_FORM B - PRICES'!Print_Area</vt:lpstr>
      <vt:lpstr>'182-2023_FORM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April 11, 2023
File Size: 23.9 KB</dc:description>
  <cp:lastModifiedBy>Windows User</cp:lastModifiedBy>
  <cp:lastPrinted>2023-04-11T16:51:10Z</cp:lastPrinted>
  <dcterms:created xsi:type="dcterms:W3CDTF">1999-03-31T15:44:33Z</dcterms:created>
  <dcterms:modified xsi:type="dcterms:W3CDTF">2023-04-11T16:52:10Z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